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<sst xmlns="http://schemas.openxmlformats.org/spreadsheetml/2006/main" count="103" uniqueCount="84">
  <si>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</si>
  <si>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</si>
  <si>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</si>
  <si>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</si>
  <si>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</si>
  <si>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</si>
  <si>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</si>
  <si>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</si>
  <si>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</si>
  <si>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</si>
  <si>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</si>
  <si>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</si>
  <si>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</si>
  <si>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</si>
  <si>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</si>
  <si>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</si>
  <si>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</si>
  <si>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</si>
  <si>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</si>
  <si>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</si>
  <si>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</si>
  <si>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</si>
  <si>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</si>
  <si>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</si>
  <si>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</si>
  <si>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</si>
  <si>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</si>
  <si>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</si>
  <si>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</si>
  <si>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</si>
  <si>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</si>
  <si>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</si>
  <si>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</si>
  <si>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</si>
  <si>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</si>
  <si>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</si>
  <si>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</si>
  <si>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</si>
  <si>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</si>
  <si>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</si>
  <si>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</si>
  <si>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</si>
  <si>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</si>
  <si>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</si>
  <si>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</si>
  <si>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2. Фонд метериального обеспечения ДОУ в мес.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</si>
  <si>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</si>
  <si>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</si>
  <si>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</si>
  <si>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</si>
  <si>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</si>
  <si>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</si>
  <si>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</si>
  <si>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</si>
  <si>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</si>
  <si>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</si>
  <si>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</si>
  <si>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</si>
  <si>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</si>
  <si>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</si>
  <si>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</si>
  <si>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</si>
  <si>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</si>
  <si>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</si>
  <si>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</si>
  <si>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</si>
  <si>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</si>
  <si>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</si>
  <si>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</si>
  <si>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</si>
  <si>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</si>
  <si>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</si>
  <si>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</si>
  <si>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</si>
  <si>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</si>
  <si>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Прогноз суммарного фонда оплаты труда основного персонала</t>
  </si>
  <si>
    <t>Заведующий МБДОУ</t>
  </si>
  <si>
    <t>№68</t>
  </si>
  <si>
    <t xml:space="preserve">Стоимость обучения 1-го воспитанника в месяц </t>
  </si>
  <si>
    <t>1. ФОТ = 57,6%</t>
  </si>
  <si>
    <t>Кружок "Логопедический массаж"</t>
  </si>
  <si>
    <t>Э.М.Горшкова</t>
  </si>
  <si>
    <t>Васильева Наталья Николаевна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</si>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</sst>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90" zoomScaleSheetLayoutView="90" zoomScalePageLayoutView="0" workbookViewId="0" topLeftCell="A4">
      <selection activeCell="B11" sqref="B11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851562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80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46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82</v>
      </c>
      <c r="B10" s="25">
        <f>(460395.15*1.302)/12</f>
        <v>49952.87377500001</v>
      </c>
      <c r="C10" s="2">
        <v>4800</v>
      </c>
      <c r="D10" s="2">
        <v>30</v>
      </c>
      <c r="E10" s="36">
        <f>B10/C10*D10</f>
        <v>312.20546109375005</v>
      </c>
    </row>
    <row r="11" spans="1:5" ht="12.75">
      <c r="A11" s="4" t="s">
        <v>4</v>
      </c>
      <c r="B11" s="2"/>
      <c r="C11" s="2"/>
      <c r="D11" s="2"/>
      <c r="E11" s="21">
        <f>E10</f>
        <v>312.20546109375005</v>
      </c>
    </row>
    <row r="12" spans="1:7" ht="24.75" customHeight="1">
      <c r="A12" s="68" t="s">
        <v>47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12.75">
      <c r="A16" s="62"/>
      <c r="B16" s="55"/>
      <c r="C16" s="56"/>
      <c r="D16" s="55"/>
      <c r="E16" s="55"/>
      <c r="F16" s="55"/>
      <c r="G16" s="37">
        <v>0</v>
      </c>
    </row>
    <row r="17" spans="1:7" ht="12.75">
      <c r="A17" s="63"/>
      <c r="B17" s="55"/>
      <c r="C17" s="56"/>
      <c r="D17" s="55"/>
      <c r="E17" s="55"/>
      <c r="F17" s="55"/>
      <c r="G17" s="37">
        <f aca="true" t="shared" si="0" ref="G17:G22">D17*E17*F17</f>
        <v>0</v>
      </c>
    </row>
    <row r="18" spans="1:7" ht="12.75">
      <c r="A18" s="64"/>
      <c r="B18" s="56"/>
      <c r="C18" s="56"/>
      <c r="D18" s="55"/>
      <c r="E18" s="55"/>
      <c r="F18" s="55"/>
      <c r="G18" s="37">
        <f t="shared" si="0"/>
        <v>0</v>
      </c>
    </row>
    <row r="19" spans="1:7" ht="12.75">
      <c r="A19" s="54"/>
      <c r="B19" s="56"/>
      <c r="C19" s="56"/>
      <c r="D19" s="55"/>
      <c r="E19" s="55"/>
      <c r="F19" s="55"/>
      <c r="G19" s="37">
        <f t="shared" si="0"/>
        <v>0</v>
      </c>
    </row>
    <row r="20" spans="1:7" ht="12.75">
      <c r="A20" s="54"/>
      <c r="B20" s="56"/>
      <c r="C20" s="56"/>
      <c r="D20" s="55"/>
      <c r="E20" s="55"/>
      <c r="F20" s="55"/>
      <c r="G20" s="37">
        <f t="shared" si="0"/>
        <v>0</v>
      </c>
    </row>
    <row r="21" spans="1:7" ht="12.75">
      <c r="A21" s="54"/>
      <c r="B21" s="56"/>
      <c r="C21" s="56"/>
      <c r="D21" s="55"/>
      <c r="E21" s="55"/>
      <c r="F21" s="55"/>
      <c r="G21" s="37">
        <f t="shared" si="0"/>
        <v>0</v>
      </c>
    </row>
    <row r="22" spans="1:7" ht="12.75">
      <c r="A22" s="9"/>
      <c r="B22" s="56"/>
      <c r="C22" s="56"/>
      <c r="D22" s="55"/>
      <c r="E22" s="55"/>
      <c r="F22" s="55"/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0</v>
      </c>
      <c r="I23" s="57" t="s">
        <v>74</v>
      </c>
      <c r="J23" s="57"/>
      <c r="K23" s="57"/>
      <c r="L23" s="57"/>
    </row>
    <row r="25" spans="1:6" ht="19.5" customHeight="1">
      <c r="A25" s="65" t="s">
        <v>48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53949.10367700001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75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0.4035548569735533</v>
      </c>
    </row>
    <row r="41" spans="1:3" ht="37.5" customHeight="1">
      <c r="A41" s="10" t="s">
        <v>19</v>
      </c>
      <c r="B41" s="8" t="s">
        <v>25</v>
      </c>
      <c r="C41" s="33">
        <f>E10</f>
        <v>312.20546109375005</v>
      </c>
    </row>
    <row r="42" spans="1:3" ht="28.5" customHeight="1">
      <c r="A42" s="10" t="s">
        <v>20</v>
      </c>
      <c r="B42" s="24" t="s">
        <v>40</v>
      </c>
      <c r="C42" s="33">
        <f>C40*C41</f>
        <v>125.99203019805056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selection activeCell="B35" sqref="B35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spans="3:4" ht="12.75">
      <c r="C2" s="27" t="s">
        <v>76</v>
      </c>
      <c r="D2" t="s">
        <v>77</v>
      </c>
    </row>
    <row r="3" ht="12.75">
      <c r="C3" s="27"/>
    </row>
    <row r="4" ht="12.75">
      <c r="C4" s="27" t="s">
        <v>81</v>
      </c>
    </row>
    <row r="5" ht="12.75">
      <c r="C5" s="27" t="s">
        <v>83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80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10</v>
      </c>
      <c r="D11" s="19" t="s">
        <v>67</v>
      </c>
      <c r="E11" s="27" t="s">
        <v>73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312.20546109375005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0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125.99203019805056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438.1974912918006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525.8369895501608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10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5258.369895501608</v>
      </c>
      <c r="E22" s="71" t="s">
        <v>72</v>
      </c>
      <c r="F22" s="65"/>
      <c r="G22" s="65"/>
      <c r="H22" s="65"/>
      <c r="I22" s="65"/>
      <c r="J22" s="65"/>
    </row>
    <row r="23" ht="12.75">
      <c r="D23" s="49">
        <v>5000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PageLayoutView="0" workbookViewId="0" topLeftCell="A1">
      <selection activeCell="A6" sqref="A6:E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v>2500</v>
      </c>
    </row>
    <row r="4" spans="1:6" ht="24" customHeight="1">
      <c r="A4" s="17" t="s">
        <v>78</v>
      </c>
      <c r="B4" s="9"/>
      <c r="C4" s="9"/>
      <c r="D4" s="9"/>
      <c r="E4" s="9"/>
      <c r="F4" s="41">
        <v>2500</v>
      </c>
    </row>
    <row r="5" spans="1:6" ht="36.75" customHeight="1">
      <c r="A5" s="78" t="s">
        <v>79</v>
      </c>
      <c r="B5" s="79"/>
      <c r="C5" s="79"/>
      <c r="D5" s="79"/>
      <c r="E5" s="80"/>
      <c r="F5" s="42">
        <f>F4*57.6%</f>
        <v>1440.0000000000002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334.0092165898618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1105.9907834101384</v>
      </c>
      <c r="G7" s="47">
        <f>F7/F4</f>
        <v>0.4423963133640554</v>
      </c>
      <c r="H7" s="65" t="s">
        <v>70</v>
      </c>
      <c r="I7" s="65"/>
      <c r="J7" s="65"/>
      <c r="K7" s="65"/>
    </row>
    <row r="8" spans="1:6" ht="36" customHeight="1">
      <c r="A8" s="44" t="s">
        <v>45</v>
      </c>
      <c r="B8" s="44"/>
      <c r="C8" s="44"/>
      <c r="D8" s="44"/>
      <c r="E8" s="44"/>
      <c r="F8" s="45">
        <f>F4-F5</f>
        <v>1059.9999999999998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2022-09-19T12:55:48Z</cp:lastPrinted>
  <dcterms:created xsi:type="dcterms:W3CDTF">1996-10-08T23:32:33Z</dcterms:created>
  <dcterms:modified xsi:type="dcterms:W3CDTF">2022-09-19T12:55:53Z</dcterms:modified>
  <cp:category/>
  <cp:version/>
  <cp:contentType/>
  <cp:contentStatus/>
</cp:coreProperties>
</file>